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4 Weekly\04April\3rd Week April 15-19, 2024\"/>
    </mc:Choice>
  </mc:AlternateContent>
  <xr:revisionPtr revIDLastSave="0" documentId="8_{74B9D710-3707-4EBC-A280-8D8A00659CC7}" xr6:coauthVersionLast="47" xr6:coauthVersionMax="47" xr10:uidLastSave="{00000000-0000-0000-0000-000000000000}"/>
  <bookViews>
    <workbookView xWindow="-120" yWindow="-120" windowWidth="29040" windowHeight="15840" tabRatio="787" xr2:uid="{00000000-000D-0000-FFFF-FFFF00000000}"/>
  </bookViews>
  <sheets>
    <sheet name="Record Identifiers" sheetId="1" r:id="rId1"/>
    <sheet name="DET Sort Order" sheetId="2" r:id="rId2"/>
    <sheet name="FDR" sheetId="13" r:id="rId3"/>
    <sheet name="CHD (contract header)" sheetId="4" r:id="rId4"/>
    <sheet name="PHD (plan-pkg header)" sheetId="5" r:id="rId5"/>
    <sheet name="DET" sheetId="15" r:id="rId6"/>
    <sheet name="PTR (plan-pkg trailer)" sheetId="10" r:id="rId7"/>
    <sheet name="CTR (contract trailer)" sheetId="8" r:id="rId8"/>
    <sheet name="FTR" sheetId="12" r:id="rId9"/>
  </sheets>
  <definedNames>
    <definedName name="_xlnm._FilterDatabase" localSheetId="5" hidden="1">DET!$A$1:$F$20</definedName>
  </definedNames>
  <calcPr calcId="191028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2" l="1"/>
  <c r="D7" i="12"/>
  <c r="D6" i="12"/>
  <c r="D5" i="12"/>
  <c r="D4" i="12"/>
  <c r="D3" i="12"/>
  <c r="D2" i="12"/>
  <c r="H2" i="12"/>
  <c r="C2" i="12"/>
  <c r="G3" i="12"/>
  <c r="H3" i="12"/>
  <c r="G4" i="12"/>
  <c r="H4" i="12"/>
  <c r="G5" i="12"/>
  <c r="C3" i="12"/>
  <c r="H5" i="12"/>
  <c r="G6" i="12"/>
  <c r="C4" i="12"/>
  <c r="H6" i="12"/>
  <c r="G7" i="12"/>
  <c r="C5" i="12"/>
  <c r="H7" i="12"/>
  <c r="G8" i="12"/>
  <c r="C6" i="12"/>
  <c r="H8" i="12"/>
  <c r="G9" i="12"/>
  <c r="C7" i="12"/>
  <c r="C9" i="12"/>
  <c r="E9" i="12"/>
  <c r="D9" i="12"/>
  <c r="C8" i="12"/>
</calcChain>
</file>

<file path=xl/sharedStrings.xml><?xml version="1.0" encoding="utf-8"?>
<sst xmlns="http://schemas.openxmlformats.org/spreadsheetml/2006/main" count="351" uniqueCount="168">
  <si>
    <t>Record Indicator</t>
  </si>
  <si>
    <t>Record Definition</t>
  </si>
  <si>
    <t>Notes</t>
  </si>
  <si>
    <t>FDR</t>
  </si>
  <si>
    <t>File header</t>
  </si>
  <si>
    <t>Occurs once per file - always first record</t>
  </si>
  <si>
    <t>CHD</t>
  </si>
  <si>
    <t>Contract level file header</t>
  </si>
  <si>
    <t>Occurs once per Contract for each plan on file</t>
  </si>
  <si>
    <t>PHD</t>
  </si>
  <si>
    <t>Contract/Package level file header</t>
  </si>
  <si>
    <t>Occurs once per Contract/PBP for each plan/package on file</t>
  </si>
  <si>
    <t>DET</t>
  </si>
  <si>
    <t>Detail records for the report</t>
  </si>
  <si>
    <t>Occurs 1 to many times per PHD record</t>
  </si>
  <si>
    <t>PTR</t>
  </si>
  <si>
    <t>Contract/Package level file trailer</t>
  </si>
  <si>
    <t>Occurs once per each PHD on the file</t>
  </si>
  <si>
    <t>CTR</t>
  </si>
  <si>
    <t>Contract level file trailer</t>
  </si>
  <si>
    <t>Occurs once per each CHD on the file</t>
  </si>
  <si>
    <t>FTR</t>
  </si>
  <si>
    <t>File trailer</t>
  </si>
  <si>
    <t>Occurs once per file - always last record</t>
  </si>
  <si>
    <t>FIELD NO.</t>
  </si>
  <si>
    <t>FIELD NAME</t>
  </si>
  <si>
    <t>CONTRACT NO</t>
  </si>
  <si>
    <t>PBP ID</t>
  </si>
  <si>
    <t>MEDICARE BENEFICIARY IDENTIFIER</t>
  </si>
  <si>
    <t>POSITION</t>
  </si>
  <si>
    <t>PICTURE</t>
  </si>
  <si>
    <t>LENGTH</t>
  </si>
  <si>
    <t>FIELD DESCRIPTION / VALUES</t>
  </si>
  <si>
    <t>FDR RECORD ID</t>
  </si>
  <si>
    <t>1 - 3</t>
  </si>
  <si>
    <t>X(3)</t>
  </si>
  <si>
    <t>"FDR"</t>
  </si>
  <si>
    <t>FILLER</t>
  </si>
  <si>
    <t>4 - 17</t>
  </si>
  <si>
    <t>X(14)</t>
  </si>
  <si>
    <t>SPACES</t>
  </si>
  <si>
    <t>FDR FILE ID</t>
  </si>
  <si>
    <t>18 - 30</t>
  </si>
  <si>
    <t>X(13)</t>
  </si>
  <si>
    <t>‘CCYYDDDHHMMSS’ = File creation Julian Date and Time.</t>
  </si>
  <si>
    <t>31 - 47</t>
  </si>
  <si>
    <t>X(17)</t>
  </si>
  <si>
    <t>FDR SYSTEM DATE</t>
  </si>
  <si>
    <t>48 - 55</t>
  </si>
  <si>
    <t>9(8)</t>
  </si>
  <si>
    <t>‘CCYYMMDD’ = File creation date.</t>
  </si>
  <si>
    <t>FDR SYSTEM TIME</t>
  </si>
  <si>
    <t>56 - 61</t>
  </si>
  <si>
    <t>X(6)</t>
  </si>
  <si>
    <t>‘HHMMSS’ = File creation time.</t>
  </si>
  <si>
    <t>DDPS REPORT ID</t>
  </si>
  <si>
    <t>62 - 66</t>
  </si>
  <si>
    <t>X(5)</t>
  </si>
  <si>
    <t>DDPS Report identifier ('48INP')</t>
  </si>
  <si>
    <t>67 - 1024</t>
  </si>
  <si>
    <t>X(958)</t>
  </si>
  <si>
    <t>RECORD ID</t>
  </si>
  <si>
    <t>"CHD"</t>
  </si>
  <si>
    <t>SEQUENCE NO</t>
  </si>
  <si>
    <t>4 - 10</t>
  </si>
  <si>
    <t>9(7)</t>
  </si>
  <si>
    <t xml:space="preserve">Starts with 0000001 </t>
  </si>
  <si>
    <t>11 - 13</t>
  </si>
  <si>
    <t>9(3)</t>
  </si>
  <si>
    <t>14 - 18</t>
  </si>
  <si>
    <t>Submitting Contract Number from original file.</t>
  </si>
  <si>
    <t>CONTRACT NAME</t>
  </si>
  <si>
    <t>19 - 68</t>
  </si>
  <si>
    <t>X(50)</t>
  </si>
  <si>
    <t>Text label for the name of the organization having a contract with CMS.</t>
  </si>
  <si>
    <t>FILE ID</t>
  </si>
  <si>
    <t>69 - 81</t>
  </si>
  <si>
    <t>PROD TEST IND</t>
  </si>
  <si>
    <t>82 - 85</t>
  </si>
  <si>
    <t>X(4)</t>
  </si>
  <si>
    <t xml:space="preserve">"PROD" </t>
  </si>
  <si>
    <t>86 - 1024</t>
  </si>
  <si>
    <t>X(939)</t>
  </si>
  <si>
    <t>"PHD"</t>
  </si>
  <si>
    <t>Starts with 0000001</t>
  </si>
  <si>
    <t>19 - 21</t>
  </si>
  <si>
    <t>Submitting PBP ID from original file.</t>
  </si>
  <si>
    <t>22 - 71</t>
  </si>
  <si>
    <t>PBP NAME</t>
  </si>
  <si>
    <t>72 - 146</t>
  </si>
  <si>
    <t>X(75)</t>
  </si>
  <si>
    <t>The name assigned by the contractor to the Plan Benefit Package.</t>
  </si>
  <si>
    <t>147 - 1024</t>
  </si>
  <si>
    <t>X(878)</t>
  </si>
  <si>
    <t>FIELD DEFINITION / VALUES</t>
  </si>
  <si>
    <t>"DET"</t>
  </si>
  <si>
    <t>Must start with 0000001</t>
  </si>
  <si>
    <t>BENEFIT YEAR</t>
  </si>
  <si>
    <t>11 - 14</t>
  </si>
  <si>
    <t>9(4)</t>
  </si>
  <si>
    <t>Year for which a specific Part D payment reconciliation is conducted. The coverage year is always the calendar year.</t>
  </si>
  <si>
    <t>RECONCILIATION NUMBER</t>
  </si>
  <si>
    <t>15 - 17</t>
  </si>
  <si>
    <t>Reconciliation Iteration number.</t>
  </si>
  <si>
    <t>18 - 22</t>
  </si>
  <si>
    <t>23 - 25</t>
  </si>
  <si>
    <t>26 - 75</t>
  </si>
  <si>
    <t>76 - 150</t>
  </si>
  <si>
    <t>151 - 170</t>
  </si>
  <si>
    <t>X(20)</t>
  </si>
  <si>
    <t xml:space="preserve">Medicare Beneficiary Identifier (MBI) that was submitted on the PDE. </t>
  </si>
  <si>
    <t>RX COUNT-S</t>
  </si>
  <si>
    <t>171 - 182</t>
  </si>
  <si>
    <t>9(12)</t>
  </si>
  <si>
    <t>The count of Final Action, Non-delete PDEs where the Other TrOOP Amount Indicator = S.</t>
  </si>
  <si>
    <t>TOTAL OTHER TROOP AMOUNT - S</t>
  </si>
  <si>
    <t>183 - 196</t>
  </si>
  <si>
    <t>S9(12)V99</t>
  </si>
  <si>
    <t>The total sum of amounts reported in the Other TrOOP Amount field from Final Action, Non-delete PDEs where the PDEs' Other TrOOP Amount Indicator = S, indicating Inflation Reduction Act Subsidy Amount (IRASA) dollars for benefit year 2023.</t>
  </si>
  <si>
    <t>RX COUNT-B</t>
  </si>
  <si>
    <t>197 - 208</t>
  </si>
  <si>
    <t>The count of Final Action, Non-delete PDEs where the Other TrOOP Amount Indicator = B.</t>
  </si>
  <si>
    <t>TOTAL ACTUAL OTHER TROOP AMOUNT - B</t>
  </si>
  <si>
    <t>209 - 222</t>
  </si>
  <si>
    <t>The total sum of amounts reported in the Other TrOOP Amount field from Final Action, Non-delete PDEs where the PDEs' Other TrOOP Amount Indicator = B, that is attributed to the Actual Other TrOOP Amount, as reported to CMS via IRASA Report 46.</t>
  </si>
  <si>
    <t>TOTAL IRA SUBSIDY AMOUNT - B</t>
  </si>
  <si>
    <t>223 - 236</t>
  </si>
  <si>
    <t>The total sum of amounts reported in the Other TrOOP Amount field from Final Action, Non-delete PDEs where the PDEs' Other TrOOP Amount Indicator = B, that is attributed to Inflation Reduction Act Subsidy Amount (IRASA) dollars for benefit year 2023, as reported to CMS via IRASA Report 46.</t>
  </si>
  <si>
    <t>237 - 1024</t>
  </si>
  <si>
    <t>X(788)</t>
  </si>
  <si>
    <t>"PTR"</t>
  </si>
  <si>
    <t>DETAIL RECORD COUNT</t>
  </si>
  <si>
    <t>147 - 157</t>
  </si>
  <si>
    <t>9(11)</t>
  </si>
  <si>
    <t>Count of detail records for the Contract / PBP.</t>
  </si>
  <si>
    <t>158 - 169</t>
  </si>
  <si>
    <t>170 - 183</t>
  </si>
  <si>
    <t>184 - 195</t>
  </si>
  <si>
    <t>196 -209</t>
  </si>
  <si>
    <t>210 - 223</t>
  </si>
  <si>
    <t>224 - 1024</t>
  </si>
  <si>
    <t>X(801)</t>
  </si>
  <si>
    <t>"CTR"</t>
  </si>
  <si>
    <t>Submitting Contract Number from original file.
(Must match CHD)</t>
  </si>
  <si>
    <t>69 - 71</t>
  </si>
  <si>
    <t>72 - 82</t>
  </si>
  <si>
    <t>Count of detail records for the Submitting Contract.</t>
  </si>
  <si>
    <t>83 - 94</t>
  </si>
  <si>
    <t>95 - 108</t>
  </si>
  <si>
    <t>109 - 120</t>
  </si>
  <si>
    <t>121 - 134</t>
  </si>
  <si>
    <t>135 - 148</t>
  </si>
  <si>
    <t>149 - 1024</t>
  </si>
  <si>
    <t>X(876)</t>
  </si>
  <si>
    <t>FTR RECORD ID</t>
  </si>
  <si>
    <t>"FTR"</t>
  </si>
  <si>
    <t>FTR CHD SUBMITTING CONTRACT RECORD TOTAL</t>
  </si>
  <si>
    <t>Total count of CHD records</t>
  </si>
  <si>
    <t>FTR PHD CONTRACT OF RECORD RECORD TOTAL</t>
  </si>
  <si>
    <t>Total count of PHD records</t>
  </si>
  <si>
    <t>FTR DET RECORD TOTAL</t>
  </si>
  <si>
    <t>Total count of DET records</t>
  </si>
  <si>
    <t>FTR PTR CONTRACT OF RECORD RECORD TOTAL</t>
  </si>
  <si>
    <t>Total count of PTR records</t>
  </si>
  <si>
    <t>FTR CTR SUBMITTING CONTRACT RECORD TOTAL</t>
  </si>
  <si>
    <t>Total count of CTR records</t>
  </si>
  <si>
    <t>FTR ALL RECORD TOTAL</t>
  </si>
  <si>
    <t>Total count of All records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</si>
</sst>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1F497D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2" xfId="0" applyFont="1" applyBorder="1" applyAlignment="1">
      <alignment horizontal="center"/>
    </xf>
    <xf numFmtId="16" fontId="5" fillId="0" borderId="0" xfId="0" quotePrefix="1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 wrapText="1"/>
    </xf>
    <xf numFmtId="0" fontId="3" fillId="0" borderId="0" xfId="0" applyFont="1"/>
    <xf numFmtId="0" fontId="7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left"/>
    </xf>
    <xf numFmtId="0" fontId="5" fillId="3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2" xfId="0" quotePrefix="1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" fontId="5" fillId="0" borderId="2" xfId="0" quotePrefix="1" applyNumberFormat="1" applyFont="1" applyBorder="1" applyAlignment="1">
      <alignment horizont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5" fillId="3" borderId="2" xfId="0" quotePrefix="1" applyNumberFormat="1" applyFont="1" applyFill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wrapText="1"/>
    </xf>
    <xf numFmtId="0" fontId="5" fillId="0" borderId="7" xfId="0" applyFont="1" applyBorder="1"/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/>
    <xf numFmtId="0" fontId="4" fillId="2" borderId="1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4" fillId="2" borderId="1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3" xfId="0" applyFont="1" applyBorder="1" applyAlignment="1">
      <alignment wrapText="1"/>
    </xf>
    <xf numFmtId="49" fontId="5" fillId="0" borderId="9" xfId="0" quotePrefix="1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wrapText="1"/>
    </xf>
    <xf numFmtId="49" fontId="5" fillId="0" borderId="9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wrapText="1"/>
    </xf>
    <xf numFmtId="0" fontId="5" fillId="0" borderId="7" xfId="0" applyFont="1" applyBorder="1" applyAlignment="1">
      <alignment horizontal="left"/>
    </xf>
    <xf numFmtId="16" fontId="5" fillId="0" borderId="9" xfId="0" quotePrefix="1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1" fillId="0" borderId="6" xfId="0" applyFont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49" fontId="1" fillId="3" borderId="2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zoomScaleNormal="100" workbookViewId="0"/>
  </sheetViews>
  <sheetFormatPr defaultColWidth="8.453125" defaultRowHeight="14.5" x14ac:dyDescent="0.35"/>
  <cols>
    <col min="1" max="1" width="16.1796875" style="4" bestFit="1" customWidth="1"/>
    <col min="2" max="2" width="37.54296875" style="4" customWidth="1"/>
    <col min="3" max="3" width="53.54296875" style="4" customWidth="1"/>
    <col min="4" max="252" width="8.453125" style="4" bestFit="1" customWidth="1"/>
    <col min="253" max="16384" width="8.453125" style="4"/>
  </cols>
  <sheetData>
    <row r="1" spans="1:6" s="14" customFormat="1" x14ac:dyDescent="0.25">
      <c r="A1" s="27" t="s">
        <v>0</v>
      </c>
      <c r="B1" s="28" t="s">
        <v>1</v>
      </c>
      <c r="C1" s="29" t="s">
        <v>2</v>
      </c>
    </row>
    <row r="2" spans="1:6" x14ac:dyDescent="0.35">
      <c r="A2" s="30" t="s">
        <v>3</v>
      </c>
      <c r="B2" s="15" t="s">
        <v>4</v>
      </c>
      <c r="C2" s="31" t="s">
        <v>5</v>
      </c>
    </row>
    <row r="3" spans="1:6" x14ac:dyDescent="0.35">
      <c r="A3" s="32" t="s">
        <v>6</v>
      </c>
      <c r="B3" s="18" t="s">
        <v>7</v>
      </c>
      <c r="C3" s="33" t="s">
        <v>8</v>
      </c>
      <c r="D3" s="11"/>
      <c r="E3" s="11"/>
      <c r="F3" s="11"/>
    </row>
    <row r="4" spans="1:6" ht="15" customHeight="1" x14ac:dyDescent="0.35">
      <c r="A4" s="32" t="s">
        <v>9</v>
      </c>
      <c r="B4" s="18" t="s">
        <v>10</v>
      </c>
      <c r="C4" s="33" t="s">
        <v>11</v>
      </c>
      <c r="D4" s="11"/>
      <c r="E4" s="11"/>
      <c r="F4" s="11"/>
    </row>
    <row r="5" spans="1:6" x14ac:dyDescent="0.35">
      <c r="A5" s="32" t="s">
        <v>12</v>
      </c>
      <c r="B5" s="18" t="s">
        <v>13</v>
      </c>
      <c r="C5" s="33" t="s">
        <v>14</v>
      </c>
      <c r="D5" s="11"/>
      <c r="E5" s="11"/>
      <c r="F5" s="11"/>
    </row>
    <row r="6" spans="1:6" x14ac:dyDescent="0.35">
      <c r="A6" s="32" t="s">
        <v>15</v>
      </c>
      <c r="B6" s="18" t="s">
        <v>16</v>
      </c>
      <c r="C6" s="33" t="s">
        <v>17</v>
      </c>
      <c r="D6" s="11"/>
      <c r="E6" s="11"/>
      <c r="F6" s="11"/>
    </row>
    <row r="7" spans="1:6" x14ac:dyDescent="0.35">
      <c r="A7" s="32" t="s">
        <v>18</v>
      </c>
      <c r="B7" s="18" t="s">
        <v>19</v>
      </c>
      <c r="C7" s="33" t="s">
        <v>20</v>
      </c>
      <c r="D7" s="11"/>
      <c r="E7" s="11"/>
      <c r="F7" s="11"/>
    </row>
    <row r="8" spans="1:6" ht="15" thickBot="1" x14ac:dyDescent="0.4">
      <c r="A8" s="34" t="s">
        <v>21</v>
      </c>
      <c r="B8" s="35" t="s">
        <v>22</v>
      </c>
      <c r="C8" s="36" t="s">
        <v>23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4"/>
  <sheetViews>
    <sheetView workbookViewId="0"/>
  </sheetViews>
  <sheetFormatPr defaultColWidth="9.1796875" defaultRowHeight="14.5" x14ac:dyDescent="0.35"/>
  <cols>
    <col min="1" max="1" width="8.1796875" style="4" customWidth="1"/>
    <col min="2" max="2" width="47.54296875" style="4" bestFit="1" customWidth="1"/>
    <col min="3" max="16384" width="9.1796875" style="4"/>
  </cols>
  <sheetData>
    <row r="1" spans="1:2" s="1" customFormat="1" ht="29" x14ac:dyDescent="0.25">
      <c r="A1" s="27" t="s">
        <v>24</v>
      </c>
      <c r="B1" s="37" t="s">
        <v>25</v>
      </c>
    </row>
    <row r="2" spans="1:2" x14ac:dyDescent="0.35">
      <c r="A2" s="59">
        <v>5</v>
      </c>
      <c r="B2" s="38" t="s">
        <v>26</v>
      </c>
    </row>
    <row r="3" spans="1:2" x14ac:dyDescent="0.35">
      <c r="A3" s="60">
        <v>6</v>
      </c>
      <c r="B3" s="39" t="s">
        <v>27</v>
      </c>
    </row>
    <row r="4" spans="1:2" ht="15" thickBot="1" x14ac:dyDescent="0.4">
      <c r="A4" s="61">
        <v>9</v>
      </c>
      <c r="B4" s="62" t="s">
        <v>28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"/>
  <sheetViews>
    <sheetView zoomScaleNormal="100" workbookViewId="0"/>
  </sheetViews>
  <sheetFormatPr defaultColWidth="9.1796875" defaultRowHeight="14.5" x14ac:dyDescent="0.35"/>
  <cols>
    <col min="1" max="1" width="7" style="4" customWidth="1"/>
    <col min="2" max="2" width="23.7265625" style="4" bestFit="1" customWidth="1"/>
    <col min="3" max="3" width="10" style="4" bestFit="1" customWidth="1"/>
    <col min="4" max="4" width="9" style="4" bestFit="1" customWidth="1"/>
    <col min="5" max="5" width="8.453125" style="4" bestFit="1" customWidth="1"/>
    <col min="6" max="6" width="46.81640625" style="4" bestFit="1" customWidth="1"/>
    <col min="7" max="7" width="3" style="4" bestFit="1" customWidth="1"/>
    <col min="8" max="8" width="4" style="4" bestFit="1" customWidth="1"/>
    <col min="9" max="9" width="9.1796875" style="4"/>
    <col min="10" max="10" width="37.26953125" style="5" customWidth="1"/>
    <col min="11" max="16384" width="9.1796875" style="4"/>
  </cols>
  <sheetData>
    <row r="1" spans="1:10" s="1" customFormat="1" ht="29" x14ac:dyDescent="0.25">
      <c r="A1" s="27" t="s">
        <v>24</v>
      </c>
      <c r="B1" s="40" t="s">
        <v>25</v>
      </c>
      <c r="C1" s="40" t="s">
        <v>29</v>
      </c>
      <c r="D1" s="40" t="s">
        <v>30</v>
      </c>
      <c r="E1" s="40" t="s">
        <v>31</v>
      </c>
      <c r="F1" s="29" t="s">
        <v>32</v>
      </c>
      <c r="J1" s="2"/>
    </row>
    <row r="2" spans="1:10" x14ac:dyDescent="0.35">
      <c r="A2" s="32">
        <v>1</v>
      </c>
      <c r="B2" s="18" t="s">
        <v>33</v>
      </c>
      <c r="C2" s="19" t="s">
        <v>34</v>
      </c>
      <c r="D2" s="19" t="s">
        <v>35</v>
      </c>
      <c r="E2" s="17">
        <v>3</v>
      </c>
      <c r="F2" s="33" t="s">
        <v>36</v>
      </c>
      <c r="G2" s="3"/>
      <c r="H2" s="3"/>
    </row>
    <row r="3" spans="1:10" x14ac:dyDescent="0.35">
      <c r="A3" s="32">
        <v>2</v>
      </c>
      <c r="B3" s="18" t="s">
        <v>37</v>
      </c>
      <c r="C3" s="19" t="s">
        <v>38</v>
      </c>
      <c r="D3" s="19" t="s">
        <v>39</v>
      </c>
      <c r="E3" s="17">
        <v>14</v>
      </c>
      <c r="F3" s="33" t="s">
        <v>40</v>
      </c>
      <c r="G3" s="3"/>
      <c r="H3" s="3"/>
    </row>
    <row r="4" spans="1:10" ht="29" x14ac:dyDescent="0.35">
      <c r="A4" s="32">
        <v>3</v>
      </c>
      <c r="B4" s="18" t="s">
        <v>41</v>
      </c>
      <c r="C4" s="19" t="s">
        <v>42</v>
      </c>
      <c r="D4" s="19" t="s">
        <v>43</v>
      </c>
      <c r="E4" s="17">
        <v>13</v>
      </c>
      <c r="F4" s="33" t="s">
        <v>44</v>
      </c>
      <c r="G4" s="3"/>
      <c r="H4" s="3"/>
    </row>
    <row r="5" spans="1:10" x14ac:dyDescent="0.35">
      <c r="A5" s="32">
        <v>4</v>
      </c>
      <c r="B5" s="18" t="s">
        <v>37</v>
      </c>
      <c r="C5" s="19" t="s">
        <v>45</v>
      </c>
      <c r="D5" s="19" t="s">
        <v>46</v>
      </c>
      <c r="E5" s="17">
        <v>17</v>
      </c>
      <c r="F5" s="33" t="s">
        <v>40</v>
      </c>
      <c r="G5" s="3"/>
      <c r="H5" s="3"/>
    </row>
    <row r="6" spans="1:10" x14ac:dyDescent="0.35">
      <c r="A6" s="32">
        <v>5</v>
      </c>
      <c r="B6" s="18" t="s">
        <v>47</v>
      </c>
      <c r="C6" s="19" t="s">
        <v>48</v>
      </c>
      <c r="D6" s="19" t="s">
        <v>49</v>
      </c>
      <c r="E6" s="17">
        <v>8</v>
      </c>
      <c r="F6" s="33" t="s">
        <v>50</v>
      </c>
      <c r="G6" s="3"/>
      <c r="H6" s="3"/>
    </row>
    <row r="7" spans="1:10" x14ac:dyDescent="0.35">
      <c r="A7" s="32">
        <v>6</v>
      </c>
      <c r="B7" s="18" t="s">
        <v>51</v>
      </c>
      <c r="C7" s="19" t="s">
        <v>52</v>
      </c>
      <c r="D7" s="19" t="s">
        <v>53</v>
      </c>
      <c r="E7" s="17">
        <v>6</v>
      </c>
      <c r="F7" s="33" t="s">
        <v>54</v>
      </c>
      <c r="G7" s="3"/>
      <c r="H7" s="3"/>
    </row>
    <row r="8" spans="1:10" x14ac:dyDescent="0.35">
      <c r="A8" s="32">
        <v>7</v>
      </c>
      <c r="B8" s="18" t="s">
        <v>55</v>
      </c>
      <c r="C8" s="19" t="s">
        <v>56</v>
      </c>
      <c r="D8" s="19" t="s">
        <v>57</v>
      </c>
      <c r="E8" s="17">
        <v>5</v>
      </c>
      <c r="F8" s="33" t="s">
        <v>58</v>
      </c>
      <c r="G8" s="3"/>
      <c r="H8" s="3"/>
    </row>
    <row r="9" spans="1:10" ht="15" thickBot="1" x14ac:dyDescent="0.4">
      <c r="A9" s="34">
        <v>8</v>
      </c>
      <c r="B9" s="41" t="s">
        <v>37</v>
      </c>
      <c r="C9" s="42" t="s">
        <v>59</v>
      </c>
      <c r="D9" s="42" t="s">
        <v>60</v>
      </c>
      <c r="E9" s="42">
        <v>958</v>
      </c>
      <c r="F9" s="43" t="s">
        <v>40</v>
      </c>
      <c r="G9" s="3"/>
      <c r="H9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workbookViewId="0"/>
  </sheetViews>
  <sheetFormatPr defaultColWidth="8.453125" defaultRowHeight="14.5" x14ac:dyDescent="0.35"/>
  <cols>
    <col min="1" max="1" width="8.26953125" style="4" customWidth="1"/>
    <col min="2" max="2" width="14.26953125" style="4" bestFit="1" customWidth="1"/>
    <col min="3" max="3" width="10" style="4" bestFit="1" customWidth="1"/>
    <col min="4" max="4" width="9" style="4" bestFit="1" customWidth="1"/>
    <col min="5" max="5" width="8.453125" style="4" bestFit="1" customWidth="1"/>
    <col min="6" max="6" width="50" style="4" customWidth="1"/>
    <col min="7" max="7" width="6" style="4" customWidth="1"/>
    <col min="8" max="8" width="8.1796875" style="4" customWidth="1"/>
    <col min="9" max="9" width="5.1796875" style="4" customWidth="1"/>
    <col min="10" max="10" width="6.7265625" style="4" customWidth="1"/>
    <col min="11" max="245" width="8.453125" style="4" bestFit="1" customWidth="1"/>
    <col min="246" max="16384" width="8.453125" style="4"/>
  </cols>
  <sheetData>
    <row r="1" spans="1:8" s="1" customFormat="1" ht="29" x14ac:dyDescent="0.25">
      <c r="A1" s="27" t="s">
        <v>24</v>
      </c>
      <c r="B1" s="28" t="s">
        <v>25</v>
      </c>
      <c r="C1" s="28" t="s">
        <v>29</v>
      </c>
      <c r="D1" s="28" t="s">
        <v>30</v>
      </c>
      <c r="E1" s="28" t="s">
        <v>31</v>
      </c>
      <c r="F1" s="29" t="s">
        <v>32</v>
      </c>
    </row>
    <row r="2" spans="1:8" x14ac:dyDescent="0.35">
      <c r="A2" s="32">
        <v>1</v>
      </c>
      <c r="B2" s="18" t="s">
        <v>61</v>
      </c>
      <c r="C2" s="22" t="s">
        <v>34</v>
      </c>
      <c r="D2" s="19" t="s">
        <v>35</v>
      </c>
      <c r="E2" s="17">
        <v>3</v>
      </c>
      <c r="F2" s="33" t="s">
        <v>62</v>
      </c>
      <c r="G2" s="3"/>
      <c r="H2" s="3"/>
    </row>
    <row r="3" spans="1:8" x14ac:dyDescent="0.35">
      <c r="A3" s="32">
        <v>2</v>
      </c>
      <c r="B3" s="18" t="s">
        <v>63</v>
      </c>
      <c r="C3" s="22" t="s">
        <v>64</v>
      </c>
      <c r="D3" s="19" t="s">
        <v>65</v>
      </c>
      <c r="E3" s="17">
        <v>7</v>
      </c>
      <c r="F3" s="38" t="s">
        <v>66</v>
      </c>
      <c r="G3" s="3"/>
      <c r="H3" s="3"/>
    </row>
    <row r="4" spans="1:8" s="9" customFormat="1" x14ac:dyDescent="0.35">
      <c r="A4" s="32">
        <v>3</v>
      </c>
      <c r="B4" s="21" t="s">
        <v>37</v>
      </c>
      <c r="C4" s="25" t="s">
        <v>67</v>
      </c>
      <c r="D4" s="16" t="s">
        <v>68</v>
      </c>
      <c r="E4" s="16">
        <v>3</v>
      </c>
      <c r="F4" s="33" t="s">
        <v>40</v>
      </c>
    </row>
    <row r="5" spans="1:8" x14ac:dyDescent="0.35">
      <c r="A5" s="32">
        <v>4</v>
      </c>
      <c r="B5" s="18" t="s">
        <v>26</v>
      </c>
      <c r="C5" s="22" t="s">
        <v>69</v>
      </c>
      <c r="D5" s="19" t="s">
        <v>57</v>
      </c>
      <c r="E5" s="17">
        <v>5</v>
      </c>
      <c r="F5" s="33" t="s">
        <v>70</v>
      </c>
      <c r="G5" s="3"/>
      <c r="H5" s="3"/>
    </row>
    <row r="6" spans="1:8" ht="29" x14ac:dyDescent="0.35">
      <c r="A6" s="32">
        <v>5</v>
      </c>
      <c r="B6" s="18" t="s">
        <v>71</v>
      </c>
      <c r="C6" s="6" t="s">
        <v>72</v>
      </c>
      <c r="D6" s="19" t="s">
        <v>73</v>
      </c>
      <c r="E6" s="17">
        <v>50</v>
      </c>
      <c r="F6" s="33" t="s">
        <v>74</v>
      </c>
      <c r="G6" s="3"/>
      <c r="H6" s="3"/>
    </row>
    <row r="7" spans="1:8" x14ac:dyDescent="0.35">
      <c r="A7" s="32">
        <v>6</v>
      </c>
      <c r="B7" s="18" t="s">
        <v>75</v>
      </c>
      <c r="C7" s="6" t="s">
        <v>76</v>
      </c>
      <c r="D7" s="19" t="s">
        <v>43</v>
      </c>
      <c r="E7" s="17">
        <v>13</v>
      </c>
      <c r="F7" s="33" t="s">
        <v>44</v>
      </c>
      <c r="G7" s="3"/>
      <c r="H7" s="3"/>
    </row>
    <row r="8" spans="1:8" x14ac:dyDescent="0.35">
      <c r="A8" s="32">
        <v>7</v>
      </c>
      <c r="B8" s="21" t="s">
        <v>77</v>
      </c>
      <c r="C8" s="22" t="s">
        <v>78</v>
      </c>
      <c r="D8" s="19" t="s">
        <v>79</v>
      </c>
      <c r="E8" s="19">
        <v>4</v>
      </c>
      <c r="F8" s="44" t="s">
        <v>80</v>
      </c>
      <c r="G8" s="13"/>
      <c r="H8" s="3"/>
    </row>
    <row r="9" spans="1:8" ht="15" thickBot="1" x14ac:dyDescent="0.4">
      <c r="A9" s="34">
        <v>8</v>
      </c>
      <c r="B9" s="45" t="s">
        <v>37</v>
      </c>
      <c r="C9" s="46" t="s">
        <v>81</v>
      </c>
      <c r="D9" s="42" t="s">
        <v>82</v>
      </c>
      <c r="E9" s="42">
        <v>939</v>
      </c>
      <c r="F9" s="43" t="s">
        <v>40</v>
      </c>
      <c r="G9" s="3"/>
      <c r="H9" s="3"/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9"/>
  <sheetViews>
    <sheetView workbookViewId="0"/>
  </sheetViews>
  <sheetFormatPr defaultColWidth="8.453125" defaultRowHeight="14.5" x14ac:dyDescent="0.35"/>
  <cols>
    <col min="1" max="1" width="6.26953125" style="4" bestFit="1" customWidth="1"/>
    <col min="2" max="2" width="22.453125" style="4" customWidth="1"/>
    <col min="3" max="3" width="10" style="4" bestFit="1" customWidth="1"/>
    <col min="4" max="4" width="9" style="4" bestFit="1" customWidth="1"/>
    <col min="5" max="5" width="8.453125" style="4" bestFit="1" customWidth="1"/>
    <col min="6" max="6" width="38.26953125" style="4" bestFit="1" customWidth="1"/>
    <col min="7" max="7" width="8.453125" style="4" customWidth="1"/>
    <col min="8" max="243" width="8.453125" style="4" bestFit="1" customWidth="1"/>
    <col min="244" max="16384" width="8.453125" style="4"/>
  </cols>
  <sheetData>
    <row r="1" spans="1:7" s="1" customFormat="1" ht="29" x14ac:dyDescent="0.25">
      <c r="A1" s="27" t="s">
        <v>24</v>
      </c>
      <c r="B1" s="28" t="s">
        <v>25</v>
      </c>
      <c r="C1" s="28" t="s">
        <v>29</v>
      </c>
      <c r="D1" s="28" t="s">
        <v>30</v>
      </c>
      <c r="E1" s="28" t="s">
        <v>31</v>
      </c>
      <c r="F1" s="29" t="s">
        <v>32</v>
      </c>
    </row>
    <row r="2" spans="1:7" x14ac:dyDescent="0.35">
      <c r="A2" s="32">
        <v>1</v>
      </c>
      <c r="B2" s="18" t="s">
        <v>61</v>
      </c>
      <c r="C2" s="22" t="s">
        <v>34</v>
      </c>
      <c r="D2" s="19" t="s">
        <v>35</v>
      </c>
      <c r="E2" s="17">
        <v>3</v>
      </c>
      <c r="F2" s="33" t="s">
        <v>83</v>
      </c>
      <c r="G2" s="3"/>
    </row>
    <row r="3" spans="1:7" x14ac:dyDescent="0.35">
      <c r="A3" s="32">
        <v>2</v>
      </c>
      <c r="B3" s="18" t="s">
        <v>63</v>
      </c>
      <c r="C3" s="22" t="s">
        <v>64</v>
      </c>
      <c r="D3" s="19" t="s">
        <v>65</v>
      </c>
      <c r="E3" s="17">
        <v>7</v>
      </c>
      <c r="F3" s="33" t="s">
        <v>84</v>
      </c>
      <c r="G3" s="3"/>
    </row>
    <row r="4" spans="1:7" x14ac:dyDescent="0.35">
      <c r="A4" s="32">
        <v>3</v>
      </c>
      <c r="B4" s="21" t="s">
        <v>37</v>
      </c>
      <c r="C4" s="22" t="s">
        <v>67</v>
      </c>
      <c r="D4" s="19" t="s">
        <v>68</v>
      </c>
      <c r="E4" s="17">
        <v>3</v>
      </c>
      <c r="F4" s="33" t="s">
        <v>40</v>
      </c>
      <c r="G4" s="3"/>
    </row>
    <row r="5" spans="1:7" ht="29" x14ac:dyDescent="0.35">
      <c r="A5" s="32">
        <v>4</v>
      </c>
      <c r="B5" s="18" t="s">
        <v>26</v>
      </c>
      <c r="C5" s="22" t="s">
        <v>69</v>
      </c>
      <c r="D5" s="19" t="s">
        <v>57</v>
      </c>
      <c r="E5" s="17">
        <v>5</v>
      </c>
      <c r="F5" s="33" t="s">
        <v>70</v>
      </c>
      <c r="G5" s="3"/>
    </row>
    <row r="6" spans="1:7" x14ac:dyDescent="0.35">
      <c r="A6" s="32">
        <v>5</v>
      </c>
      <c r="B6" s="18" t="s">
        <v>27</v>
      </c>
      <c r="C6" s="22" t="s">
        <v>85</v>
      </c>
      <c r="D6" s="19" t="s">
        <v>35</v>
      </c>
      <c r="E6" s="17">
        <v>3</v>
      </c>
      <c r="F6" s="33" t="s">
        <v>86</v>
      </c>
      <c r="G6" s="3"/>
    </row>
    <row r="7" spans="1:7" ht="29" x14ac:dyDescent="0.35">
      <c r="A7" s="32">
        <v>6</v>
      </c>
      <c r="B7" s="18" t="s">
        <v>71</v>
      </c>
      <c r="C7" s="22" t="s">
        <v>87</v>
      </c>
      <c r="D7" s="19" t="s">
        <v>73</v>
      </c>
      <c r="E7" s="17">
        <v>50</v>
      </c>
      <c r="F7" s="33" t="s">
        <v>74</v>
      </c>
      <c r="G7" s="3"/>
    </row>
    <row r="8" spans="1:7" ht="29" x14ac:dyDescent="0.35">
      <c r="A8" s="32">
        <v>7</v>
      </c>
      <c r="B8" s="18" t="s">
        <v>88</v>
      </c>
      <c r="C8" s="22" t="s">
        <v>89</v>
      </c>
      <c r="D8" s="19" t="s">
        <v>90</v>
      </c>
      <c r="E8" s="17">
        <v>75</v>
      </c>
      <c r="F8" s="33" t="s">
        <v>91</v>
      </c>
      <c r="G8" s="3"/>
    </row>
    <row r="9" spans="1:7" ht="15" thickBot="1" x14ac:dyDescent="0.4">
      <c r="A9" s="34">
        <v>8</v>
      </c>
      <c r="B9" s="45" t="s">
        <v>37</v>
      </c>
      <c r="C9" s="47" t="s">
        <v>92</v>
      </c>
      <c r="D9" s="42" t="s">
        <v>93</v>
      </c>
      <c r="E9" s="48">
        <v>878</v>
      </c>
      <c r="F9" s="43" t="s">
        <v>40</v>
      </c>
      <c r="G9" s="3"/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"/>
  <sheetViews>
    <sheetView workbookViewId="0"/>
  </sheetViews>
  <sheetFormatPr defaultColWidth="9.1796875" defaultRowHeight="14.5" x14ac:dyDescent="0.35"/>
  <cols>
    <col min="1" max="1" width="11.54296875" style="4" customWidth="1"/>
    <col min="2" max="2" width="24" style="4" customWidth="1"/>
    <col min="3" max="3" width="11.7265625" style="4" customWidth="1"/>
    <col min="4" max="4" width="10.453125" style="4" customWidth="1"/>
    <col min="5" max="5" width="10.1796875" style="4" customWidth="1"/>
    <col min="6" max="6" width="61.453125" style="4" customWidth="1"/>
    <col min="7" max="7" width="10.81640625" style="4" customWidth="1"/>
    <col min="8" max="16384" width="9.1796875" style="4"/>
  </cols>
  <sheetData>
    <row r="1" spans="1:7" s="1" customFormat="1" ht="24.75" customHeight="1" x14ac:dyDescent="0.25">
      <c r="A1" s="27" t="s">
        <v>24</v>
      </c>
      <c r="B1" s="40" t="s">
        <v>25</v>
      </c>
      <c r="C1" s="40" t="s">
        <v>29</v>
      </c>
      <c r="D1" s="40" t="s">
        <v>30</v>
      </c>
      <c r="E1" s="40" t="s">
        <v>31</v>
      </c>
      <c r="F1" s="37" t="s">
        <v>94</v>
      </c>
    </row>
    <row r="2" spans="1:7" x14ac:dyDescent="0.35">
      <c r="A2" s="32">
        <v>1</v>
      </c>
      <c r="B2" s="18" t="s">
        <v>61</v>
      </c>
      <c r="C2" s="22" t="s">
        <v>34</v>
      </c>
      <c r="D2" s="17" t="s">
        <v>35</v>
      </c>
      <c r="E2" s="17">
        <v>3</v>
      </c>
      <c r="F2" s="33" t="s">
        <v>95</v>
      </c>
    </row>
    <row r="3" spans="1:7" x14ac:dyDescent="0.35">
      <c r="A3" s="32">
        <v>2</v>
      </c>
      <c r="B3" s="18" t="s">
        <v>63</v>
      </c>
      <c r="C3" s="26" t="s">
        <v>64</v>
      </c>
      <c r="D3" s="17" t="s">
        <v>65</v>
      </c>
      <c r="E3" s="17">
        <v>7</v>
      </c>
      <c r="F3" s="33" t="s">
        <v>96</v>
      </c>
    </row>
    <row r="4" spans="1:7" ht="29" x14ac:dyDescent="0.35">
      <c r="A4" s="32">
        <v>3</v>
      </c>
      <c r="B4" s="18" t="s">
        <v>97</v>
      </c>
      <c r="C4" s="26" t="s">
        <v>98</v>
      </c>
      <c r="D4" s="17" t="s">
        <v>99</v>
      </c>
      <c r="E4" s="17">
        <v>4</v>
      </c>
      <c r="F4" s="33" t="s">
        <v>100</v>
      </c>
      <c r="G4" s="5"/>
    </row>
    <row r="5" spans="1:7" x14ac:dyDescent="0.35">
      <c r="A5" s="32">
        <v>4</v>
      </c>
      <c r="B5" s="18" t="s">
        <v>101</v>
      </c>
      <c r="C5" s="26" t="s">
        <v>102</v>
      </c>
      <c r="D5" s="17" t="s">
        <v>68</v>
      </c>
      <c r="E5" s="17">
        <v>3</v>
      </c>
      <c r="F5" s="33" t="s">
        <v>103</v>
      </c>
    </row>
    <row r="6" spans="1:7" x14ac:dyDescent="0.35">
      <c r="A6" s="32">
        <v>5</v>
      </c>
      <c r="B6" s="18" t="s">
        <v>26</v>
      </c>
      <c r="C6" s="22" t="s">
        <v>104</v>
      </c>
      <c r="D6" s="19" t="s">
        <v>57</v>
      </c>
      <c r="E6" s="17">
        <v>5</v>
      </c>
      <c r="F6" s="33" t="s">
        <v>70</v>
      </c>
    </row>
    <row r="7" spans="1:7" x14ac:dyDescent="0.35">
      <c r="A7" s="32">
        <v>6</v>
      </c>
      <c r="B7" s="18" t="s">
        <v>27</v>
      </c>
      <c r="C7" s="22" t="s">
        <v>105</v>
      </c>
      <c r="D7" s="19" t="s">
        <v>35</v>
      </c>
      <c r="E7" s="17">
        <v>3</v>
      </c>
      <c r="F7" s="33" t="s">
        <v>86</v>
      </c>
    </row>
    <row r="8" spans="1:7" ht="29" x14ac:dyDescent="0.35">
      <c r="A8" s="32">
        <v>7</v>
      </c>
      <c r="B8" s="18" t="s">
        <v>71</v>
      </c>
      <c r="C8" s="22" t="s">
        <v>106</v>
      </c>
      <c r="D8" s="19" t="s">
        <v>73</v>
      </c>
      <c r="E8" s="17">
        <v>50</v>
      </c>
      <c r="F8" s="33" t="s">
        <v>74</v>
      </c>
    </row>
    <row r="9" spans="1:7" x14ac:dyDescent="0.35">
      <c r="A9" s="32">
        <v>8</v>
      </c>
      <c r="B9" s="18" t="s">
        <v>88</v>
      </c>
      <c r="C9" s="22" t="s">
        <v>107</v>
      </c>
      <c r="D9" s="19" t="s">
        <v>90</v>
      </c>
      <c r="E9" s="17">
        <v>75</v>
      </c>
      <c r="F9" s="33" t="s">
        <v>91</v>
      </c>
    </row>
    <row r="10" spans="1:7" ht="29" x14ac:dyDescent="0.35">
      <c r="A10" s="32">
        <v>9</v>
      </c>
      <c r="B10" s="18" t="s">
        <v>28</v>
      </c>
      <c r="C10" s="26" t="s">
        <v>108</v>
      </c>
      <c r="D10" s="17" t="s">
        <v>109</v>
      </c>
      <c r="E10" s="17">
        <v>20</v>
      </c>
      <c r="F10" s="33" t="s">
        <v>110</v>
      </c>
    </row>
    <row r="11" spans="1:7" ht="29" x14ac:dyDescent="0.35">
      <c r="A11" s="32">
        <v>10</v>
      </c>
      <c r="B11" s="18" t="s">
        <v>111</v>
      </c>
      <c r="C11" s="26" t="s">
        <v>112</v>
      </c>
      <c r="D11" s="17" t="s">
        <v>113</v>
      </c>
      <c r="E11" s="17">
        <v>12</v>
      </c>
      <c r="F11" s="33" t="s">
        <v>114</v>
      </c>
    </row>
    <row r="12" spans="1:7" ht="58" x14ac:dyDescent="0.35">
      <c r="A12" s="32">
        <v>11</v>
      </c>
      <c r="B12" s="18" t="s">
        <v>115</v>
      </c>
      <c r="C12" s="26" t="s">
        <v>116</v>
      </c>
      <c r="D12" s="17" t="s">
        <v>117</v>
      </c>
      <c r="E12" s="17">
        <v>14</v>
      </c>
      <c r="F12" s="33" t="s">
        <v>118</v>
      </c>
    </row>
    <row r="13" spans="1:7" ht="29" x14ac:dyDescent="0.35">
      <c r="A13" s="32">
        <v>12</v>
      </c>
      <c r="B13" s="18" t="s">
        <v>119</v>
      </c>
      <c r="C13" s="26" t="s">
        <v>120</v>
      </c>
      <c r="D13" s="17" t="s">
        <v>113</v>
      </c>
      <c r="E13" s="17">
        <v>12</v>
      </c>
      <c r="F13" s="33" t="s">
        <v>121</v>
      </c>
    </row>
    <row r="14" spans="1:7" ht="58" x14ac:dyDescent="0.35">
      <c r="A14" s="32">
        <v>13</v>
      </c>
      <c r="B14" s="18" t="s">
        <v>122</v>
      </c>
      <c r="C14" s="26" t="s">
        <v>123</v>
      </c>
      <c r="D14" s="17" t="s">
        <v>117</v>
      </c>
      <c r="E14" s="17">
        <v>14</v>
      </c>
      <c r="F14" s="33" t="s">
        <v>124</v>
      </c>
    </row>
    <row r="15" spans="1:7" ht="72.5" x14ac:dyDescent="0.35">
      <c r="A15" s="32">
        <v>14</v>
      </c>
      <c r="B15" s="18" t="s">
        <v>125</v>
      </c>
      <c r="C15" s="26" t="s">
        <v>126</v>
      </c>
      <c r="D15" s="17" t="s">
        <v>117</v>
      </c>
      <c r="E15" s="17">
        <v>14</v>
      </c>
      <c r="F15" s="33" t="s">
        <v>127</v>
      </c>
    </row>
    <row r="16" spans="1:7" ht="15" thickBot="1" x14ac:dyDescent="0.4">
      <c r="A16" s="34">
        <v>15</v>
      </c>
      <c r="B16" s="41" t="s">
        <v>37</v>
      </c>
      <c r="C16" s="49" t="s">
        <v>128</v>
      </c>
      <c r="D16" s="48" t="s">
        <v>129</v>
      </c>
      <c r="E16" s="48">
        <v>788</v>
      </c>
      <c r="F16" s="43" t="s">
        <v>40</v>
      </c>
    </row>
    <row r="17" spans="1:6" ht="17.25" customHeight="1" x14ac:dyDescent="0.35"/>
    <row r="19" spans="1:6" s="12" customFormat="1" x14ac:dyDescent="0.35">
      <c r="A19" s="4"/>
      <c r="B19" s="4"/>
      <c r="C19" s="4"/>
      <c r="D19" s="4"/>
      <c r="E19" s="4"/>
      <c r="F19" s="4"/>
    </row>
  </sheetData>
  <phoneticPr fontId="2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6"/>
  <sheetViews>
    <sheetView workbookViewId="0"/>
  </sheetViews>
  <sheetFormatPr defaultColWidth="8.453125" defaultRowHeight="14.5" x14ac:dyDescent="0.35"/>
  <cols>
    <col min="1" max="1" width="6.26953125" style="4" bestFit="1" customWidth="1"/>
    <col min="2" max="2" width="24.54296875" style="4" bestFit="1" customWidth="1"/>
    <col min="3" max="3" width="10" style="10" bestFit="1" customWidth="1"/>
    <col min="4" max="4" width="10.7265625" style="4" customWidth="1"/>
    <col min="5" max="5" width="8.453125" style="4" bestFit="1" customWidth="1"/>
    <col min="6" max="6" width="40.54296875" style="4" customWidth="1"/>
    <col min="7" max="8" width="8.453125" style="4" customWidth="1"/>
    <col min="9" max="240" width="8.453125" style="4" bestFit="1" customWidth="1"/>
    <col min="241" max="16384" width="8.453125" style="4"/>
  </cols>
  <sheetData>
    <row r="1" spans="1:8" s="1" customFormat="1" ht="29" x14ac:dyDescent="0.25">
      <c r="A1" s="27" t="s">
        <v>24</v>
      </c>
      <c r="B1" s="28" t="s">
        <v>25</v>
      </c>
      <c r="C1" s="40" t="s">
        <v>29</v>
      </c>
      <c r="D1" s="28" t="s">
        <v>30</v>
      </c>
      <c r="E1" s="28" t="s">
        <v>31</v>
      </c>
      <c r="F1" s="29" t="s">
        <v>32</v>
      </c>
    </row>
    <row r="2" spans="1:8" x14ac:dyDescent="0.35">
      <c r="A2" s="50">
        <v>1</v>
      </c>
      <c r="B2" s="21" t="s">
        <v>61</v>
      </c>
      <c r="C2" s="20" t="s">
        <v>34</v>
      </c>
      <c r="D2" s="19" t="s">
        <v>35</v>
      </c>
      <c r="E2" s="19">
        <v>3</v>
      </c>
      <c r="F2" s="44" t="s">
        <v>130</v>
      </c>
      <c r="G2" s="3"/>
      <c r="H2" s="3"/>
    </row>
    <row r="3" spans="1:8" x14ac:dyDescent="0.35">
      <c r="A3" s="50">
        <v>2</v>
      </c>
      <c r="B3" s="21" t="s">
        <v>63</v>
      </c>
      <c r="C3" s="20" t="s">
        <v>64</v>
      </c>
      <c r="D3" s="19" t="s">
        <v>65</v>
      </c>
      <c r="E3" s="19">
        <v>7</v>
      </c>
      <c r="F3" s="44" t="s">
        <v>84</v>
      </c>
      <c r="G3" s="3"/>
      <c r="H3" s="3"/>
    </row>
    <row r="4" spans="1:8" x14ac:dyDescent="0.35">
      <c r="A4" s="50">
        <v>3</v>
      </c>
      <c r="B4" s="21" t="s">
        <v>37</v>
      </c>
      <c r="C4" s="20" t="s">
        <v>67</v>
      </c>
      <c r="D4" s="19" t="s">
        <v>68</v>
      </c>
      <c r="E4" s="19">
        <v>3</v>
      </c>
      <c r="F4" s="44" t="s">
        <v>40</v>
      </c>
      <c r="G4" s="3"/>
      <c r="H4" s="3"/>
    </row>
    <row r="5" spans="1:8" x14ac:dyDescent="0.35">
      <c r="A5" s="50">
        <v>4</v>
      </c>
      <c r="B5" s="21" t="s">
        <v>26</v>
      </c>
      <c r="C5" s="22" t="s">
        <v>69</v>
      </c>
      <c r="D5" s="19" t="s">
        <v>57</v>
      </c>
      <c r="E5" s="19">
        <v>5</v>
      </c>
      <c r="F5" s="33" t="s">
        <v>70</v>
      </c>
      <c r="G5" s="3"/>
      <c r="H5" s="3"/>
    </row>
    <row r="6" spans="1:8" x14ac:dyDescent="0.35">
      <c r="A6" s="50">
        <v>5</v>
      </c>
      <c r="B6" s="21" t="s">
        <v>27</v>
      </c>
      <c r="C6" s="22" t="s">
        <v>85</v>
      </c>
      <c r="D6" s="19" t="s">
        <v>35</v>
      </c>
      <c r="E6" s="19">
        <v>3</v>
      </c>
      <c r="F6" s="33" t="s">
        <v>86</v>
      </c>
      <c r="G6" s="3"/>
      <c r="H6" s="3"/>
    </row>
    <row r="7" spans="1:8" ht="29" x14ac:dyDescent="0.35">
      <c r="A7" s="32">
        <v>6</v>
      </c>
      <c r="B7" s="18" t="s">
        <v>71</v>
      </c>
      <c r="C7" s="22" t="s">
        <v>87</v>
      </c>
      <c r="D7" s="19" t="s">
        <v>73</v>
      </c>
      <c r="E7" s="17">
        <v>50</v>
      </c>
      <c r="F7" s="33" t="s">
        <v>74</v>
      </c>
      <c r="G7" s="3"/>
      <c r="H7" s="3"/>
    </row>
    <row r="8" spans="1:8" ht="29" x14ac:dyDescent="0.35">
      <c r="A8" s="32">
        <v>7</v>
      </c>
      <c r="B8" s="18" t="s">
        <v>88</v>
      </c>
      <c r="C8" s="22" t="s">
        <v>89</v>
      </c>
      <c r="D8" s="19" t="s">
        <v>90</v>
      </c>
      <c r="E8" s="17">
        <v>75</v>
      </c>
      <c r="F8" s="33" t="s">
        <v>91</v>
      </c>
      <c r="G8" s="3"/>
      <c r="H8" s="3"/>
    </row>
    <row r="9" spans="1:8" x14ac:dyDescent="0.35">
      <c r="A9" s="50">
        <v>8</v>
      </c>
      <c r="B9" s="21" t="s">
        <v>131</v>
      </c>
      <c r="C9" s="20" t="s">
        <v>132</v>
      </c>
      <c r="D9" s="19" t="s">
        <v>133</v>
      </c>
      <c r="E9" s="19">
        <v>11</v>
      </c>
      <c r="F9" s="44" t="s">
        <v>134</v>
      </c>
      <c r="G9" s="3"/>
      <c r="H9" s="3"/>
    </row>
    <row r="10" spans="1:8" ht="29" x14ac:dyDescent="0.35">
      <c r="A10" s="50">
        <v>9</v>
      </c>
      <c r="B10" s="18" t="s">
        <v>111</v>
      </c>
      <c r="C10" s="20" t="s">
        <v>135</v>
      </c>
      <c r="D10" s="17" t="s">
        <v>113</v>
      </c>
      <c r="E10" s="17">
        <v>12</v>
      </c>
      <c r="F10" s="33" t="s">
        <v>114</v>
      </c>
      <c r="G10" s="3"/>
      <c r="H10" s="3"/>
    </row>
    <row r="11" spans="1:8" ht="29" x14ac:dyDescent="0.35">
      <c r="A11" s="50">
        <v>10</v>
      </c>
      <c r="B11" s="18" t="s">
        <v>115</v>
      </c>
      <c r="C11" s="20" t="s">
        <v>136</v>
      </c>
      <c r="D11" s="17" t="s">
        <v>117</v>
      </c>
      <c r="E11" s="17">
        <v>14</v>
      </c>
      <c r="F11" s="33" t="s">
        <v>114</v>
      </c>
      <c r="G11" s="3"/>
      <c r="H11" s="3"/>
    </row>
    <row r="12" spans="1:8" ht="29" x14ac:dyDescent="0.35">
      <c r="A12" s="50">
        <v>11</v>
      </c>
      <c r="B12" s="18" t="s">
        <v>119</v>
      </c>
      <c r="C12" s="20" t="s">
        <v>137</v>
      </c>
      <c r="D12" s="17" t="s">
        <v>113</v>
      </c>
      <c r="E12" s="17">
        <v>12</v>
      </c>
      <c r="F12" s="33" t="s">
        <v>121</v>
      </c>
      <c r="G12" s="3"/>
      <c r="H12" s="3"/>
    </row>
    <row r="13" spans="1:8" ht="87" x14ac:dyDescent="0.35">
      <c r="A13" s="50">
        <v>12</v>
      </c>
      <c r="B13" s="18" t="s">
        <v>122</v>
      </c>
      <c r="C13" s="20" t="s">
        <v>138</v>
      </c>
      <c r="D13" s="17" t="s">
        <v>117</v>
      </c>
      <c r="E13" s="17">
        <v>14</v>
      </c>
      <c r="F13" s="33" t="s">
        <v>124</v>
      </c>
      <c r="G13" s="3"/>
      <c r="H13" s="58"/>
    </row>
    <row r="14" spans="1:8" ht="101.5" customHeight="1" x14ac:dyDescent="0.35">
      <c r="A14" s="50">
        <v>13</v>
      </c>
      <c r="B14" s="18" t="s">
        <v>125</v>
      </c>
      <c r="C14" s="20" t="s">
        <v>139</v>
      </c>
      <c r="D14" s="17" t="s">
        <v>117</v>
      </c>
      <c r="E14" s="17">
        <v>14</v>
      </c>
      <c r="F14" s="33" t="s">
        <v>127</v>
      </c>
      <c r="G14" s="3"/>
      <c r="H14" s="3"/>
    </row>
    <row r="15" spans="1:8" ht="15" thickBot="1" x14ac:dyDescent="0.4">
      <c r="A15" s="51">
        <v>14</v>
      </c>
      <c r="B15" s="45" t="s">
        <v>37</v>
      </c>
      <c r="C15" s="46" t="s">
        <v>140</v>
      </c>
      <c r="D15" s="42" t="s">
        <v>141</v>
      </c>
      <c r="E15" s="42">
        <v>801</v>
      </c>
      <c r="F15" s="52" t="s">
        <v>40</v>
      </c>
      <c r="H15" s="3"/>
    </row>
    <row r="16" spans="1:8" x14ac:dyDescent="0.35">
      <c r="G16" s="11"/>
      <c r="H16" s="3"/>
    </row>
  </sheetData>
  <phoneticPr fontId="2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7"/>
  <sheetViews>
    <sheetView workbookViewId="0"/>
  </sheetViews>
  <sheetFormatPr defaultColWidth="8.453125" defaultRowHeight="14.5" x14ac:dyDescent="0.35"/>
  <cols>
    <col min="1" max="1" width="9.7265625" style="4" customWidth="1"/>
    <col min="2" max="2" width="24.54296875" style="4" bestFit="1" customWidth="1"/>
    <col min="3" max="3" width="10" style="4" bestFit="1" customWidth="1"/>
    <col min="4" max="4" width="9.7265625" style="4" bestFit="1" customWidth="1"/>
    <col min="5" max="5" width="8.453125" style="4" bestFit="1" customWidth="1"/>
    <col min="6" max="6" width="39.7265625" style="4" customWidth="1"/>
    <col min="7" max="238" width="8.453125" style="4" bestFit="1" customWidth="1"/>
    <col min="239" max="16384" width="8.453125" style="4"/>
  </cols>
  <sheetData>
    <row r="1" spans="1:6" s="1" customFormat="1" x14ac:dyDescent="0.25">
      <c r="A1" s="27" t="s">
        <v>24</v>
      </c>
      <c r="B1" s="40" t="s">
        <v>25</v>
      </c>
      <c r="C1" s="40" t="s">
        <v>29</v>
      </c>
      <c r="D1" s="40" t="s">
        <v>30</v>
      </c>
      <c r="E1" s="40" t="s">
        <v>31</v>
      </c>
      <c r="F1" s="37" t="s">
        <v>32</v>
      </c>
    </row>
    <row r="2" spans="1:6" x14ac:dyDescent="0.35">
      <c r="A2" s="32">
        <v>1</v>
      </c>
      <c r="B2" s="18" t="s">
        <v>61</v>
      </c>
      <c r="C2" s="22" t="s">
        <v>34</v>
      </c>
      <c r="D2" s="17" t="s">
        <v>35</v>
      </c>
      <c r="E2" s="17">
        <v>3</v>
      </c>
      <c r="F2" s="33" t="s">
        <v>142</v>
      </c>
    </row>
    <row r="3" spans="1:6" x14ac:dyDescent="0.35">
      <c r="A3" s="32">
        <v>2</v>
      </c>
      <c r="B3" s="18" t="s">
        <v>63</v>
      </c>
      <c r="C3" s="22" t="s">
        <v>64</v>
      </c>
      <c r="D3" s="17" t="s">
        <v>65</v>
      </c>
      <c r="E3" s="17">
        <v>7</v>
      </c>
      <c r="F3" s="33" t="s">
        <v>96</v>
      </c>
    </row>
    <row r="4" spans="1:6" x14ac:dyDescent="0.35">
      <c r="A4" s="32">
        <v>3</v>
      </c>
      <c r="B4" s="18" t="s">
        <v>37</v>
      </c>
      <c r="C4" s="63" t="s">
        <v>67</v>
      </c>
      <c r="D4" s="64" t="s">
        <v>68</v>
      </c>
      <c r="E4" s="64">
        <v>3</v>
      </c>
      <c r="F4" s="33" t="s">
        <v>40</v>
      </c>
    </row>
    <row r="5" spans="1:6" ht="43.5" x14ac:dyDescent="0.35">
      <c r="A5" s="32">
        <v>4</v>
      </c>
      <c r="B5" s="18" t="s">
        <v>26</v>
      </c>
      <c r="C5" s="22" t="s">
        <v>69</v>
      </c>
      <c r="D5" s="17" t="s">
        <v>57</v>
      </c>
      <c r="E5" s="17">
        <v>5</v>
      </c>
      <c r="F5" s="33" t="s">
        <v>143</v>
      </c>
    </row>
    <row r="6" spans="1:6" ht="29" x14ac:dyDescent="0.35">
      <c r="A6" s="32">
        <v>5</v>
      </c>
      <c r="B6" s="18" t="s">
        <v>71</v>
      </c>
      <c r="C6" s="6" t="s">
        <v>72</v>
      </c>
      <c r="D6" s="19" t="s">
        <v>73</v>
      </c>
      <c r="E6" s="17">
        <v>50</v>
      </c>
      <c r="F6" s="33" t="s">
        <v>74</v>
      </c>
    </row>
    <row r="7" spans="1:6" x14ac:dyDescent="0.35">
      <c r="A7" s="32">
        <v>6</v>
      </c>
      <c r="B7" s="18" t="s">
        <v>37</v>
      </c>
      <c r="C7" s="22" t="s">
        <v>144</v>
      </c>
      <c r="D7" s="17" t="s">
        <v>35</v>
      </c>
      <c r="E7" s="17">
        <v>3</v>
      </c>
      <c r="F7" s="33" t="s">
        <v>40</v>
      </c>
    </row>
    <row r="8" spans="1:6" ht="29" x14ac:dyDescent="0.35">
      <c r="A8" s="32">
        <v>7</v>
      </c>
      <c r="B8" s="18" t="s">
        <v>131</v>
      </c>
      <c r="C8" s="22" t="s">
        <v>145</v>
      </c>
      <c r="D8" s="17" t="s">
        <v>133</v>
      </c>
      <c r="E8" s="17">
        <v>11</v>
      </c>
      <c r="F8" s="33" t="s">
        <v>146</v>
      </c>
    </row>
    <row r="9" spans="1:6" ht="43.5" x14ac:dyDescent="0.35">
      <c r="A9" s="50">
        <v>8</v>
      </c>
      <c r="B9" s="18" t="s">
        <v>111</v>
      </c>
      <c r="C9" s="22" t="s">
        <v>147</v>
      </c>
      <c r="D9" s="17" t="s">
        <v>113</v>
      </c>
      <c r="E9" s="17">
        <v>12</v>
      </c>
      <c r="F9" s="33" t="s">
        <v>114</v>
      </c>
    </row>
    <row r="10" spans="1:6" ht="87" x14ac:dyDescent="0.35">
      <c r="A10" s="50">
        <v>9</v>
      </c>
      <c r="B10" s="18" t="s">
        <v>115</v>
      </c>
      <c r="C10" s="22" t="s">
        <v>148</v>
      </c>
      <c r="D10" s="17" t="s">
        <v>117</v>
      </c>
      <c r="E10" s="17">
        <v>14</v>
      </c>
      <c r="F10" s="33" t="s">
        <v>118</v>
      </c>
    </row>
    <row r="11" spans="1:6" ht="43.5" x14ac:dyDescent="0.35">
      <c r="A11" s="50">
        <v>10</v>
      </c>
      <c r="B11" s="18" t="s">
        <v>119</v>
      </c>
      <c r="C11" s="22" t="s">
        <v>149</v>
      </c>
      <c r="D11" s="17" t="s">
        <v>113</v>
      </c>
      <c r="E11" s="17">
        <v>12</v>
      </c>
      <c r="F11" s="33" t="s">
        <v>121</v>
      </c>
    </row>
    <row r="12" spans="1:6" ht="101.5" x14ac:dyDescent="0.35">
      <c r="A12" s="50">
        <v>11</v>
      </c>
      <c r="B12" s="18" t="s">
        <v>122</v>
      </c>
      <c r="C12" s="22" t="s">
        <v>150</v>
      </c>
      <c r="D12" s="17" t="s">
        <v>117</v>
      </c>
      <c r="E12" s="17">
        <v>14</v>
      </c>
      <c r="F12" s="33" t="s">
        <v>124</v>
      </c>
    </row>
    <row r="13" spans="1:6" ht="99" customHeight="1" x14ac:dyDescent="0.35">
      <c r="A13" s="50">
        <v>12</v>
      </c>
      <c r="B13" s="18" t="s">
        <v>125</v>
      </c>
      <c r="C13" s="22" t="s">
        <v>151</v>
      </c>
      <c r="D13" s="17" t="s">
        <v>117</v>
      </c>
      <c r="E13" s="17">
        <v>14</v>
      </c>
      <c r="F13" s="33" t="s">
        <v>127</v>
      </c>
    </row>
    <row r="14" spans="1:6" ht="15" thickBot="1" x14ac:dyDescent="0.4">
      <c r="A14" s="34">
        <v>13</v>
      </c>
      <c r="B14" s="41" t="s">
        <v>37</v>
      </c>
      <c r="C14" s="46" t="s">
        <v>152</v>
      </c>
      <c r="D14" s="42" t="s">
        <v>153</v>
      </c>
      <c r="E14" s="42">
        <v>876</v>
      </c>
      <c r="F14" s="43" t="s">
        <v>40</v>
      </c>
    </row>
    <row r="15" spans="1:6" x14ac:dyDescent="0.35">
      <c r="C15" s="7"/>
      <c r="E15" s="8"/>
    </row>
    <row r="16" spans="1:6" x14ac:dyDescent="0.35">
      <c r="E16" s="8"/>
    </row>
    <row r="17" spans="5:5" x14ac:dyDescent="0.35">
      <c r="E17" s="8"/>
    </row>
  </sheetData>
  <phoneticPr fontId="0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"/>
  <sheetViews>
    <sheetView workbookViewId="0"/>
  </sheetViews>
  <sheetFormatPr defaultColWidth="9.1796875" defaultRowHeight="14.5" x14ac:dyDescent="0.35"/>
  <cols>
    <col min="1" max="1" width="9.1796875" style="4"/>
    <col min="2" max="2" width="46.1796875" style="4" customWidth="1"/>
    <col min="3" max="3" width="11.1796875" style="4" customWidth="1"/>
    <col min="4" max="5" width="9.1796875" style="4"/>
    <col min="6" max="6" width="24.54296875" style="4" bestFit="1" customWidth="1"/>
    <col min="7" max="7" width="0" style="4" hidden="1" customWidth="1"/>
    <col min="8" max="8" width="5" style="4" hidden="1" customWidth="1"/>
    <col min="9" max="9" width="0" style="4" hidden="1" customWidth="1"/>
    <col min="10" max="16384" width="9.1796875" style="4"/>
  </cols>
  <sheetData>
    <row r="1" spans="1:8" s="1" customFormat="1" x14ac:dyDescent="0.25">
      <c r="A1" s="27" t="s">
        <v>24</v>
      </c>
      <c r="B1" s="40" t="s">
        <v>25</v>
      </c>
      <c r="C1" s="40" t="s">
        <v>29</v>
      </c>
      <c r="D1" s="40" t="s">
        <v>30</v>
      </c>
      <c r="E1" s="40" t="s">
        <v>31</v>
      </c>
      <c r="F1" s="37" t="s">
        <v>94</v>
      </c>
    </row>
    <row r="2" spans="1:8" s="24" customFormat="1" x14ac:dyDescent="0.35">
      <c r="A2" s="56">
        <v>1</v>
      </c>
      <c r="B2" s="15" t="s">
        <v>154</v>
      </c>
      <c r="C2" s="22" t="str">
        <f>G2&amp;" - "&amp;H2</f>
        <v>1 - 3</v>
      </c>
      <c r="D2" s="6" t="str">
        <f>"X("&amp;E2&amp;")"</f>
        <v>X(3)</v>
      </c>
      <c r="E2" s="6">
        <v>3</v>
      </c>
      <c r="F2" s="53" t="s">
        <v>155</v>
      </c>
      <c r="G2" s="23">
        <v>1</v>
      </c>
      <c r="H2" s="23">
        <f t="shared" ref="H2:H8" si="0">G2+E2-1</f>
        <v>3</v>
      </c>
    </row>
    <row r="3" spans="1:8" s="24" customFormat="1" x14ac:dyDescent="0.35">
      <c r="A3" s="56">
        <v>2</v>
      </c>
      <c r="B3" s="15" t="s">
        <v>156</v>
      </c>
      <c r="C3" s="22" t="str">
        <f>G3&amp;" - "&amp;H3</f>
        <v>4 - 12</v>
      </c>
      <c r="D3" s="6" t="str">
        <f t="shared" ref="D3:D8" si="1">"9("&amp;E3&amp;")"</f>
        <v>9(9)</v>
      </c>
      <c r="E3" s="6">
        <v>9</v>
      </c>
      <c r="F3" s="53" t="s">
        <v>157</v>
      </c>
      <c r="G3" s="23">
        <f>H2+1</f>
        <v>4</v>
      </c>
      <c r="H3" s="23">
        <f t="shared" si="0"/>
        <v>12</v>
      </c>
    </row>
    <row r="4" spans="1:8" s="24" customFormat="1" x14ac:dyDescent="0.35">
      <c r="A4" s="56">
        <v>3</v>
      </c>
      <c r="B4" s="15" t="s">
        <v>158</v>
      </c>
      <c r="C4" s="22" t="str">
        <f t="shared" ref="C4:C9" si="2">G4&amp;" - "&amp;H4</f>
        <v>13 - 21</v>
      </c>
      <c r="D4" s="6" t="str">
        <f t="shared" si="1"/>
        <v>9(9)</v>
      </c>
      <c r="E4" s="6">
        <v>9</v>
      </c>
      <c r="F4" s="53" t="s">
        <v>159</v>
      </c>
      <c r="G4" s="23">
        <f t="shared" ref="G4:G9" si="3">H3+1</f>
        <v>13</v>
      </c>
      <c r="H4" s="23">
        <f t="shared" si="0"/>
        <v>21</v>
      </c>
    </row>
    <row r="5" spans="1:8" s="24" customFormat="1" x14ac:dyDescent="0.35">
      <c r="A5" s="56">
        <v>4</v>
      </c>
      <c r="B5" s="15" t="s">
        <v>160</v>
      </c>
      <c r="C5" s="22" t="str">
        <f t="shared" si="2"/>
        <v>22 - 30</v>
      </c>
      <c r="D5" s="6" t="str">
        <f t="shared" si="1"/>
        <v>9(9)</v>
      </c>
      <c r="E5" s="6">
        <v>9</v>
      </c>
      <c r="F5" s="53" t="s">
        <v>161</v>
      </c>
      <c r="G5" s="23">
        <f>H4+1</f>
        <v>22</v>
      </c>
      <c r="H5" s="23">
        <f t="shared" si="0"/>
        <v>30</v>
      </c>
    </row>
    <row r="6" spans="1:8" s="24" customFormat="1" x14ac:dyDescent="0.35">
      <c r="A6" s="56">
        <v>5</v>
      </c>
      <c r="B6" s="15" t="s">
        <v>162</v>
      </c>
      <c r="C6" s="22" t="str">
        <f t="shared" si="2"/>
        <v>31 - 39</v>
      </c>
      <c r="D6" s="6" t="str">
        <f t="shared" si="1"/>
        <v>9(9)</v>
      </c>
      <c r="E6" s="6">
        <v>9</v>
      </c>
      <c r="F6" s="53" t="s">
        <v>163</v>
      </c>
      <c r="G6" s="23">
        <f t="shared" si="3"/>
        <v>31</v>
      </c>
      <c r="H6" s="23">
        <f t="shared" si="0"/>
        <v>39</v>
      </c>
    </row>
    <row r="7" spans="1:8" s="24" customFormat="1" x14ac:dyDescent="0.35">
      <c r="A7" s="56">
        <v>6</v>
      </c>
      <c r="B7" s="15" t="s">
        <v>164</v>
      </c>
      <c r="C7" s="22" t="str">
        <f t="shared" si="2"/>
        <v>40 - 48</v>
      </c>
      <c r="D7" s="6" t="str">
        <f t="shared" si="1"/>
        <v>9(9)</v>
      </c>
      <c r="E7" s="6">
        <v>9</v>
      </c>
      <c r="F7" s="53" t="s">
        <v>165</v>
      </c>
      <c r="G7" s="23">
        <f t="shared" si="3"/>
        <v>40</v>
      </c>
      <c r="H7" s="23">
        <f t="shared" si="0"/>
        <v>48</v>
      </c>
    </row>
    <row r="8" spans="1:8" s="24" customFormat="1" x14ac:dyDescent="0.35">
      <c r="A8" s="56">
        <v>7</v>
      </c>
      <c r="B8" s="15" t="s">
        <v>166</v>
      </c>
      <c r="C8" s="22" t="str">
        <f t="shared" si="2"/>
        <v>49 - 57</v>
      </c>
      <c r="D8" s="6" t="str">
        <f t="shared" si="1"/>
        <v>9(9)</v>
      </c>
      <c r="E8" s="6">
        <v>9</v>
      </c>
      <c r="F8" s="53" t="s">
        <v>167</v>
      </c>
      <c r="G8" s="23">
        <f t="shared" si="3"/>
        <v>49</v>
      </c>
      <c r="H8" s="23">
        <f t="shared" si="0"/>
        <v>57</v>
      </c>
    </row>
    <row r="9" spans="1:8" s="24" customFormat="1" ht="15" thickBot="1" x14ac:dyDescent="0.4">
      <c r="A9" s="57">
        <v>8</v>
      </c>
      <c r="B9" s="35" t="s">
        <v>37</v>
      </c>
      <c r="C9" s="54" t="str">
        <f t="shared" si="2"/>
        <v>58 - 1024</v>
      </c>
      <c r="D9" s="47" t="str">
        <f>"X("&amp;E9&amp;")"</f>
        <v>X(967)</v>
      </c>
      <c r="E9" s="47">
        <f>H9-G9+1</f>
        <v>967</v>
      </c>
      <c r="F9" s="55" t="s">
        <v>40</v>
      </c>
      <c r="G9" s="23">
        <f t="shared" si="3"/>
        <v>58</v>
      </c>
      <c r="H9" s="23">
        <v>1024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0E0DC065C6F24CAC84EFEB2F2DCBC5" ma:contentTypeVersion="13" ma:contentTypeDescription="Create a new document." ma:contentTypeScope="" ma:versionID="5f148f19839404d8ce3563222f393455">
  <xsd:schema xmlns:xsd="http://www.w3.org/2001/XMLSchema" xmlns:xs="http://www.w3.org/2001/XMLSchema" xmlns:p="http://schemas.microsoft.com/office/2006/metadata/properties" xmlns:ns3="0b41f5db-dc50-4ace-99ac-60ad6b7d6b5e" xmlns:ns4="8c290702-ac56-468b-97e4-42ea2b0cd030" targetNamespace="http://schemas.microsoft.com/office/2006/metadata/properties" ma:root="true" ma:fieldsID="1389edda525deb16ca90188221a4fdee" ns3:_="" ns4:_="">
    <xsd:import namespace="0b41f5db-dc50-4ace-99ac-60ad6b7d6b5e"/>
    <xsd:import namespace="8c290702-ac56-468b-97e4-42ea2b0cd03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1f5db-dc50-4ace-99ac-60ad6b7d6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90702-ac56-468b-97e4-42ea2b0cd0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b41f5db-dc50-4ace-99ac-60ad6b7d6b5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34EE0740-F31B-4337-9718-115CA54437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41f5db-dc50-4ace-99ac-60ad6b7d6b5e"/>
    <ds:schemaRef ds:uri="8c290702-ac56-468b-97e4-42ea2b0cd0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44B82B-918B-40DA-9B6B-7DAC3CCECB28}">
  <ds:schemaRefs>
    <ds:schemaRef ds:uri="http://schemas.microsoft.com/office/2006/documentManagement/types"/>
    <ds:schemaRef ds:uri="http://www.w3.org/XML/1998/namespace"/>
    <ds:schemaRef ds:uri="http://purl.org/dc/dcmitype/"/>
    <ds:schemaRef ds:uri="8c290702-ac56-468b-97e4-42ea2b0cd030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0b41f5db-dc50-4ace-99ac-60ad6b7d6b5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66BE88A-BAC8-4409-900B-E1BC8C9AF55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66EC729-497C-46E0-A384-2A5CE7F08B92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Record Identifiers</vt:lpstr>
      <vt:lpstr>DET Sort Order</vt:lpstr>
      <vt:lpstr>FDR</vt:lpstr>
      <vt:lpstr>CHD (contract header)</vt:lpstr>
      <vt:lpstr>PHD (plan-pkg header)</vt:lpstr>
      <vt:lpstr>DET</vt:lpstr>
      <vt:lpstr>PTR (plan-pkg trailer)</vt:lpstr>
      <vt:lpstr>CTR (contract trailer)</vt:lpstr>
      <vt:lpstr>FTR</vt:lpstr>
    </vt:vector>
  </TitlesOfParts>
  <Manager/>
  <Company>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IRA Subsidy Reconciliation Inputs Report 48 Layout</dc:title>
  <dc:subject>IRA Subsidy Reconciliation Inputs Report 48 Layout</dc:subject>
  <dc:creator>CMS DDPS GDIT</dc:creator>
  <cp:keywords/>
  <dc:description/>
  <cp:lastModifiedBy>Kelsey, Samuel (CMS/CM)</cp:lastModifiedBy>
  <cp:revision/>
  <dcterms:created xsi:type="dcterms:W3CDTF">2005-03-30T22:35:40Z</dcterms:created>
  <dcterms:modified xsi:type="dcterms:W3CDTF">2024-04-16T13:57:08Z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Request Number">
    <vt:lpwstr>361</vt:lpwstr>
  </property>
  <property fmtid="{D5CDD505-2E9C-101B-9397-08002B2CF9AE}" pid="4" name="Document Type">
    <vt:lpwstr>Other</vt:lpwstr>
  </property>
  <property fmtid="{D5CDD505-2E9C-101B-9397-08002B2CF9AE}" pid="5" name="SDLC Phase">
    <vt:lpwstr>Analysis/Design</vt:lpwstr>
  </property>
  <property fmtid="{D5CDD505-2E9C-101B-9397-08002B2CF9AE}" pid="6" name="ContentType">
    <vt:lpwstr>Document</vt:lpwstr>
  </property>
  <property fmtid="{D5CDD505-2E9C-101B-9397-08002B2CF9AE}" pid="7" name="ODS_Subject_Area">
    <vt:lpwstr>REPORTS</vt:lpwstr>
  </property>
  <property fmtid="{D5CDD505-2E9C-101B-9397-08002B2CF9AE}" pid="8" name="Copybook">
    <vt:lpwstr>DDSR4DET</vt:lpwstr>
  </property>
  <property fmtid="{D5CDD505-2E9C-101B-9397-08002B2CF9AE}" pid="9" name="Layout_Type">
    <vt:lpwstr>DDPS_Internal</vt:lpwstr>
  </property>
  <property fmtid="{D5CDD505-2E9C-101B-9397-08002B2CF9AE}" pid="10" name="display_urn:schemas-microsoft-com:office:office#Editor">
    <vt:lpwstr>Kurian, Sal</vt:lpwstr>
  </property>
  <property fmtid="{D5CDD505-2E9C-101B-9397-08002B2CF9AE}" pid="11" name="xd_Signature">
    <vt:lpwstr/>
  </property>
  <property fmtid="{D5CDD505-2E9C-101B-9397-08002B2CF9AE}" pid="12" name="Order">
    <vt:lpwstr>400.000000000000</vt:lpwstr>
  </property>
  <property fmtid="{D5CDD505-2E9C-101B-9397-08002B2CF9AE}" pid="13" name="TemplateUrl">
    <vt:lpwstr/>
  </property>
  <property fmtid="{D5CDD505-2E9C-101B-9397-08002B2CF9AE}" pid="14" name="display_urn:schemas-microsoft-com:office:office#Author">
    <vt:lpwstr>Bitzer, Alexander W</vt:lpwstr>
  </property>
  <property fmtid="{D5CDD505-2E9C-101B-9397-08002B2CF9AE}" pid="15" name="xd_ProgID">
    <vt:lpwstr/>
  </property>
  <property fmtid="{D5CDD505-2E9C-101B-9397-08002B2CF9AE}" pid="16" name="_dlc_DocIdPersistId">
    <vt:lpwstr>1</vt:lpwstr>
  </property>
  <property fmtid="{D5CDD505-2E9C-101B-9397-08002B2CF9AE}" pid="17" name="ContentTypeId">
    <vt:lpwstr>0x010100B40E0DC065C6F24CAC84EFEB2F2DCBC5</vt:lpwstr>
  </property>
  <property fmtid="{D5CDD505-2E9C-101B-9397-08002B2CF9AE}" pid="18" name="_dlc_DocId">
    <vt:lpwstr>GDIT-6566-144</vt:lpwstr>
  </property>
  <property fmtid="{D5CDD505-2E9C-101B-9397-08002B2CF9AE}" pid="19" name="_dlc_DocIdUrl">
    <vt:lpwstr>https://spspi.gdit.com/opshcsd/HCSD_Health_Solutions/MMS/ddps/_layouts/DocIdRedir.aspx?ID=GDIT-6566-144, GDIT-6566-144</vt:lpwstr>
  </property>
  <property fmtid="{D5CDD505-2E9C-101B-9397-08002B2CF9AE}" pid="20" name="Status">
    <vt:lpwstr>Active</vt:lpwstr>
  </property>
  <property fmtid="{D5CDD505-2E9C-101B-9397-08002B2CF9AE}" pid="21" name="Description0">
    <vt:lpwstr>cumulative contract/pbp PDE data reported by benefit year</vt:lpwstr>
  </property>
  <property fmtid="{D5CDD505-2E9C-101B-9397-08002B2CF9AE}" pid="22" name="System">
    <vt:lpwstr>;#DDPS;#</vt:lpwstr>
  </property>
  <property fmtid="{D5CDD505-2E9C-101B-9397-08002B2CF9AE}" pid="23" name="MetaInfo">
    <vt:lpwstr/>
  </property>
  <property fmtid="{D5CDD505-2E9C-101B-9397-08002B2CF9AE}" pid="24" name="Doc_Type">
    <vt:lpwstr>Layout</vt:lpwstr>
  </property>
  <property fmtid="{D5CDD505-2E9C-101B-9397-08002B2CF9AE}" pid="25" name="Platform">
    <vt:lpwstr>;#Mainframe;#</vt:lpwstr>
  </property>
  <property fmtid="{D5CDD505-2E9C-101B-9397-08002B2CF9AE}" pid="26" name="Sticky?">
    <vt:lpwstr>0</vt:lpwstr>
  </property>
  <property fmtid="{D5CDD505-2E9C-101B-9397-08002B2CF9AE}" pid="27" name="Team">
    <vt:lpwstr>;#ODS;#</vt:lpwstr>
  </property>
  <property fmtid="{D5CDD505-2E9C-101B-9397-08002B2CF9AE}" pid="28" name="_dlc_DocIdItemGuid">
    <vt:lpwstr>3198c43c-d688-46bc-8fd4-b05aa9f5faac</vt:lpwstr>
  </property>
  <property fmtid="{D5CDD505-2E9C-101B-9397-08002B2CF9AE}" pid="29" name="Language">
    <vt:lpwstr>English</vt:lpwstr>
  </property>
</Properties>
</file>